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risschut/Documents/Iris HD/01 De Contentstilist/Opdrachtgevers/DDH/Plannen/Autodelen 2025/Website/website foto's/Bereken je autokosten/"/>
    </mc:Choice>
  </mc:AlternateContent>
  <xr:revisionPtr revIDLastSave="0" documentId="13_ncr:1_{D234A935-19B3-B843-B012-783594D0035C}" xr6:coauthVersionLast="47" xr6:coauthVersionMax="47" xr10:uidLastSave="{00000000-0000-0000-0000-000000000000}"/>
  <bookViews>
    <workbookView xWindow="160" yWindow="780" windowWidth="29900" windowHeight="19900" xr2:uid="{00000000-000D-0000-FFFF-FFFF00000000}"/>
  </bookViews>
  <sheets>
    <sheet name="Bereken je autokosten" sheetId="1" r:id="rId1"/>
    <sheet name="Blad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D24" i="1"/>
  <c r="I35" i="1"/>
  <c r="D25" i="1" s="1"/>
  <c r="I23" i="1"/>
  <c r="D23" i="1" s="1"/>
  <c r="D21" i="1"/>
  <c r="D27" i="1"/>
  <c r="I45" i="1"/>
  <c r="D32" i="1" s="1"/>
  <c r="D28" i="1" l="1"/>
  <c r="D35" i="1" s="1"/>
  <c r="D36" i="1" s="1"/>
</calcChain>
</file>

<file path=xl/sharedStrings.xml><?xml version="1.0" encoding="utf-8"?>
<sst xmlns="http://schemas.openxmlformats.org/spreadsheetml/2006/main" count="63" uniqueCount="61">
  <si>
    <t>Vaste kosten</t>
  </si>
  <si>
    <t>Totale kosten van je auto per jaar</t>
  </si>
  <si>
    <t>Totale kosten van je auto per maand</t>
  </si>
  <si>
    <t>Brandstof prijs per km</t>
  </si>
  <si>
    <t>Brandstof prijs aan de pomp</t>
  </si>
  <si>
    <t>Verbruik auto liter per km</t>
  </si>
  <si>
    <t>Vervanging na km</t>
  </si>
  <si>
    <t>Bandenset prijs</t>
  </si>
  <si>
    <t>Rente lening of misgelopen spaarrente</t>
  </si>
  <si>
    <t>Totale jaarlijkse vaste kosten</t>
  </si>
  <si>
    <t>1. Vul de aanschafprijs van je auto in.</t>
  </si>
  <si>
    <t>Stappen</t>
  </si>
  <si>
    <t>2. Bedenk hoeveel jaar je erin gaat rijden vanaf de aanschaf.</t>
  </si>
  <si>
    <t>Vul de rekentool in en check je kosten!</t>
  </si>
  <si>
    <t xml:space="preserve">Benieuwd hoe duâh je auto écht is? </t>
  </si>
  <si>
    <t>3. Wat brengt-ie straks op? Vul je schatting in.</t>
  </si>
  <si>
    <r>
      <t xml:space="preserve">5. Vul je verzekering </t>
    </r>
    <r>
      <rPr>
        <b/>
        <sz val="16"/>
        <color theme="1"/>
        <rFont val="Signika"/>
      </rPr>
      <t>per maand</t>
    </r>
    <r>
      <rPr>
        <sz val="16"/>
        <color theme="1"/>
        <rFont val="Signika"/>
      </rPr>
      <t xml:space="preserve"> in.</t>
    </r>
  </si>
  <si>
    <r>
      <t xml:space="preserve">4. Vul je motorrijtuigenbelasting </t>
    </r>
    <r>
      <rPr>
        <b/>
        <sz val="16"/>
        <color theme="1"/>
        <rFont val="Signika"/>
      </rPr>
      <t>per jaar</t>
    </r>
    <r>
      <rPr>
        <sz val="16"/>
        <color theme="1"/>
        <rFont val="Signika"/>
      </rPr>
      <t xml:space="preserve"> in.</t>
    </r>
  </si>
  <si>
    <t>Kies kosten 1e, 2e of 3e vergunning</t>
  </si>
  <si>
    <t>6. Parkeervergunning Den Haag</t>
  </si>
  <si>
    <r>
      <t xml:space="preserve">7. Vul je pechhulp abonnement in </t>
    </r>
    <r>
      <rPr>
        <b/>
        <sz val="16"/>
        <color theme="1"/>
        <rFont val="Signika"/>
      </rPr>
      <t>per maand</t>
    </r>
    <r>
      <rPr>
        <sz val="16"/>
        <color theme="1"/>
        <rFont val="Signika"/>
      </rPr>
      <t>.</t>
    </r>
  </si>
  <si>
    <t>8. Onderhoud</t>
  </si>
  <si>
    <t xml:space="preserve">Een kleine beurt </t>
  </si>
  <si>
    <t xml:space="preserve">Een grote beurt </t>
  </si>
  <si>
    <t>Totaal</t>
  </si>
  <si>
    <t xml:space="preserve">Reparatie of vervanging onderdelen </t>
  </si>
  <si>
    <t>Vul het aantal wasbeurten in per jaar</t>
  </si>
  <si>
    <t>9. Wasbeurten</t>
  </si>
  <si>
    <t>10. Banden</t>
  </si>
  <si>
    <r>
      <t xml:space="preserve">10. Vul </t>
    </r>
    <r>
      <rPr>
        <b/>
        <sz val="16"/>
        <color theme="1"/>
        <rFont val="Signika"/>
      </rPr>
      <t>rechts</t>
    </r>
    <r>
      <rPr>
        <sz val="16"/>
        <color theme="1"/>
        <rFont val="Signika"/>
      </rPr>
      <t xml:space="preserve"> in na hoeveel km je de banden vervangt en de setprijs.</t>
    </r>
  </si>
  <si>
    <r>
      <t xml:space="preserve">11. Vul je APK-keuring in </t>
    </r>
    <r>
      <rPr>
        <b/>
        <sz val="16"/>
        <color theme="1"/>
        <rFont val="Signika"/>
      </rPr>
      <t>per jaar</t>
    </r>
    <r>
      <rPr>
        <sz val="16"/>
        <color theme="1"/>
        <rFont val="Signika"/>
      </rPr>
      <t>.</t>
    </r>
  </si>
  <si>
    <t>1. Aanschafprijs</t>
  </si>
  <si>
    <t>2. Gebruiksjaren</t>
  </si>
  <si>
    <t>3. Restwaarde na gebruiksduur</t>
  </si>
  <si>
    <t>4. Belasting (per jaar)</t>
  </si>
  <si>
    <t>5. Verzekering (per maand)</t>
  </si>
  <si>
    <t>6. Parkeervergunning (per jaar)</t>
  </si>
  <si>
    <t>7. Pechhulp</t>
  </si>
  <si>
    <t>8. Onderhoud per jaar</t>
  </si>
  <si>
    <t>9. Wasbeurten (per jaar)</t>
  </si>
  <si>
    <t>10. Bandenset kosten (per km)</t>
  </si>
  <si>
    <t>11. APK (per jaar)</t>
  </si>
  <si>
    <t>12. Rente</t>
  </si>
  <si>
    <r>
      <t xml:space="preserve">6. Vul </t>
    </r>
    <r>
      <rPr>
        <b/>
        <sz val="16"/>
        <color theme="1"/>
        <rFont val="Signika"/>
      </rPr>
      <t>rechts</t>
    </r>
    <r>
      <rPr>
        <sz val="16"/>
        <color theme="1"/>
        <rFont val="Signika"/>
      </rPr>
      <t xml:space="preserve"> in om </t>
    </r>
    <r>
      <rPr>
        <b/>
        <sz val="16"/>
        <color theme="1"/>
        <rFont val="Signika"/>
      </rPr>
      <t>welke</t>
    </r>
    <r>
      <rPr>
        <sz val="16"/>
        <color theme="1"/>
        <rFont val="Signika"/>
      </rPr>
      <t xml:space="preserve"> vergunning het gaat.  </t>
    </r>
  </si>
  <si>
    <r>
      <t xml:space="preserve">8. Schat </t>
    </r>
    <r>
      <rPr>
        <b/>
        <sz val="16"/>
        <color theme="1"/>
        <rFont val="Signika"/>
      </rPr>
      <t>rechts</t>
    </r>
    <r>
      <rPr>
        <sz val="16"/>
        <color theme="1"/>
        <rFont val="Signika"/>
      </rPr>
      <t xml:space="preserve"> je onderhoud in </t>
    </r>
    <r>
      <rPr>
        <b/>
        <sz val="16"/>
        <color theme="1"/>
        <rFont val="Signika"/>
      </rPr>
      <t>per jaar.</t>
    </r>
  </si>
  <si>
    <r>
      <t xml:space="preserve">9. Vul </t>
    </r>
    <r>
      <rPr>
        <b/>
        <sz val="16"/>
        <color theme="1"/>
        <rFont val="Signika"/>
      </rPr>
      <t>rechts</t>
    </r>
    <r>
      <rPr>
        <sz val="16"/>
        <color theme="1"/>
        <rFont val="Signika"/>
      </rPr>
      <t xml:space="preserve"> het aantal wasbeurten in </t>
    </r>
    <r>
      <rPr>
        <b/>
        <sz val="16"/>
        <color theme="1"/>
        <rFont val="Signika"/>
      </rPr>
      <t>per jaar.</t>
    </r>
  </si>
  <si>
    <r>
      <t xml:space="preserve">12. Vul </t>
    </r>
    <r>
      <rPr>
        <b/>
        <sz val="16"/>
        <color rgb="FF000000"/>
        <rFont val="Signika"/>
      </rPr>
      <t>rechts</t>
    </r>
    <r>
      <rPr>
        <sz val="16"/>
        <color rgb="FF000000"/>
        <rFont val="Signika"/>
      </rPr>
      <t xml:space="preserve"> de rente in bij een lening óf misgelopen spaarrente.</t>
    </r>
  </si>
  <si>
    <r>
      <t xml:space="preserve">13. Vul het aantal kilometers </t>
    </r>
    <r>
      <rPr>
        <b/>
        <sz val="16"/>
        <color theme="1"/>
        <rFont val="Signika"/>
      </rPr>
      <t>per jaar</t>
    </r>
    <r>
      <rPr>
        <sz val="16"/>
        <color theme="1"/>
        <rFont val="Signika"/>
      </rPr>
      <t xml:space="preserve"> in.</t>
    </r>
  </si>
  <si>
    <t>13. Gereden kilometers per jaar</t>
  </si>
  <si>
    <t>14. Brandstof</t>
  </si>
  <si>
    <t>14. Totale kosten brandstof</t>
  </si>
  <si>
    <t>14. Vul rechts de kosten en verbruik in.</t>
  </si>
  <si>
    <t>De rekentool is al vooraf ingevuld met gemiddelde kosten.</t>
  </si>
  <si>
    <r>
      <t xml:space="preserve">Volg de stappen en pas aan naar </t>
    </r>
    <r>
      <rPr>
        <b/>
        <sz val="16"/>
        <color rgb="FF000000"/>
        <rFont val="Signika"/>
      </rPr>
      <t>jouw persoonlijke situatie!</t>
    </r>
  </si>
  <si>
    <t>Prijs</t>
  </si>
  <si>
    <t>Totaal op basis van gereden km</t>
  </si>
  <si>
    <t>Ontdek ze hier!</t>
  </si>
  <si>
    <t>Kosten hoger dan verwacht? 😅</t>
  </si>
  <si>
    <t xml:space="preserve">Je hebt een aantal opties om slimmer auto te rijden! </t>
  </si>
  <si>
    <t>👇👇👇</t>
  </si>
  <si>
    <t>📌Deze rekentool geeft een indicatie. Er kunnen geen rechten aan worden ontleend.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</si>
</sst>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_);[Red]\(&quot;€&quot;\ #,##0.00\)"/>
    <numFmt numFmtId="164" formatCode="&quot;€&quot;\ #,##0.00"/>
    <numFmt numFmtId="165" formatCode="&quot;€&quot;\ #,##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000000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i/>
      <sz val="16"/>
      <color rgb="FF000000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Signika"/>
    </font>
    <font>
      <b/>
      <sz val="16"/>
      <color theme="1"/>
      <name val="Signika"/>
    </font>
    <font>
      <b/>
      <sz val="20"/>
      <color theme="1"/>
      <name val="Signika"/>
    </font>
    <font>
      <sz val="16"/>
      <color theme="1"/>
      <name val="Signika"/>
    </font>
    <font>
      <sz val="16"/>
      <color rgb="FF000000"/>
      <name val="Signika"/>
    </font>
    <font>
      <sz val="16"/>
      <color rgb="FF3F3F76"/>
      <name val="Signika"/>
    </font>
    <font>
      <b/>
      <sz val="16"/>
      <color rgb="FF000000"/>
      <name val="Signika"/>
    </font>
    <font>
      <b/>
      <sz val="20"/>
      <color theme="0"/>
      <name val="Signika"/>
    </font>
    <font>
      <sz val="16"/>
      <color rgb="FFFF0000"/>
      <name val="Signika"/>
    </font>
    <font>
      <b/>
      <sz val="16"/>
      <color rgb="FFFF0000"/>
      <name val="Signika"/>
    </font>
    <font>
      <b/>
      <sz val="16"/>
      <color theme="0"/>
      <name val="Signika"/>
    </font>
    <font>
      <sz val="19"/>
      <color theme="1"/>
      <name val="Arial"/>
      <family val="2"/>
    </font>
    <font>
      <b/>
      <u/>
      <sz val="16"/>
      <color theme="1"/>
      <name val="Signika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164" fontId="0" fillId="0" borderId="0" xfId="0" applyNumberFormat="1"/>
    <xf numFmtId="164" fontId="17" fillId="2" borderId="8" xfId="0" applyNumberFormat="1" applyFont="1" applyFill="1" applyBorder="1" applyProtection="1">
      <protection locked="0" hidden="1"/>
    </xf>
    <xf numFmtId="8" fontId="12" fillId="2" borderId="9" xfId="0" applyNumberFormat="1" applyFont="1" applyFill="1" applyBorder="1" applyProtection="1">
      <protection locked="0" hidden="1"/>
    </xf>
    <xf numFmtId="0" fontId="12" fillId="2" borderId="8" xfId="0" applyFont="1" applyFill="1" applyBorder="1" applyProtection="1">
      <protection locked="0" hidden="1"/>
    </xf>
    <xf numFmtId="8" fontId="12" fillId="2" borderId="8" xfId="0" applyNumberFormat="1" applyFont="1" applyFill="1" applyBorder="1" applyProtection="1">
      <protection locked="0" hidden="1"/>
    </xf>
    <xf numFmtId="3" fontId="12" fillId="2" borderId="8" xfId="0" applyNumberFormat="1" applyFont="1" applyFill="1" applyBorder="1" applyProtection="1">
      <protection locked="0" hidden="1"/>
    </xf>
    <xf numFmtId="164" fontId="12" fillId="2" borderId="8" xfId="0" applyNumberFormat="1" applyFont="1" applyFill="1" applyBorder="1" applyProtection="1">
      <protection locked="0" hidden="1"/>
    </xf>
    <xf numFmtId="3" fontId="12" fillId="2" borderId="7" xfId="0" applyNumberFormat="1" applyFont="1" applyFill="1" applyBorder="1" applyProtection="1">
      <protection locked="0" hidden="1"/>
    </xf>
    <xf numFmtId="164" fontId="12" fillId="2" borderId="17" xfId="0" applyNumberFormat="1" applyFont="1" applyFill="1" applyBorder="1" applyProtection="1">
      <protection locked="0" hidden="1"/>
    </xf>
    <xf numFmtId="10" fontId="12" fillId="2" borderId="6" xfId="0" applyNumberFormat="1" applyFont="1" applyFill="1" applyBorder="1" applyProtection="1">
      <protection locked="0" hidden="1"/>
    </xf>
    <xf numFmtId="38" fontId="12" fillId="2" borderId="8" xfId="0" applyNumberFormat="1" applyFont="1" applyFill="1" applyBorder="1" applyProtection="1">
      <protection locked="0" hidden="1"/>
    </xf>
    <xf numFmtId="0" fontId="0" fillId="2" borderId="0" xfId="0" applyFill="1" applyProtection="1">
      <protection hidden="1"/>
    </xf>
    <xf numFmtId="0" fontId="12" fillId="2" borderId="15" xfId="0" applyFont="1" applyFill="1" applyBorder="1" applyProtection="1">
      <protection hidden="1"/>
    </xf>
    <xf numFmtId="164" fontId="12" fillId="5" borderId="16" xfId="0" applyNumberFormat="1" applyFont="1" applyFill="1" applyBorder="1" applyProtection="1">
      <protection hidden="1"/>
    </xf>
    <xf numFmtId="8" fontId="7" fillId="2" borderId="0" xfId="0" applyNumberFormat="1" applyFont="1" applyFill="1" applyProtection="1">
      <protection hidden="1"/>
    </xf>
    <xf numFmtId="0" fontId="5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20" fillId="2" borderId="0" xfId="0" applyFont="1" applyFill="1" applyProtection="1">
      <protection hidden="1"/>
    </xf>
    <xf numFmtId="0" fontId="20" fillId="0" borderId="0" xfId="0" applyFont="1" applyProtection="1">
      <protection hidden="1"/>
    </xf>
    <xf numFmtId="0" fontId="8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12" fillId="2" borderId="4" xfId="0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19" fillId="4" borderId="10" xfId="0" applyFont="1" applyFill="1" applyBorder="1" applyProtection="1">
      <protection hidden="1"/>
    </xf>
    <xf numFmtId="0" fontId="11" fillId="4" borderId="6" xfId="0" applyFont="1" applyFill="1" applyBorder="1" applyAlignment="1" applyProtection="1">
      <alignment horizontal="right"/>
      <protection hidden="1"/>
    </xf>
    <xf numFmtId="0" fontId="10" fillId="2" borderId="0" xfId="0" applyFont="1" applyFill="1" applyProtection="1">
      <protection hidden="1"/>
    </xf>
    <xf numFmtId="3" fontId="12" fillId="2" borderId="0" xfId="0" applyNumberFormat="1" applyFont="1" applyFill="1" applyProtection="1">
      <protection hidden="1"/>
    </xf>
    <xf numFmtId="0" fontId="12" fillId="2" borderId="10" xfId="0" applyFont="1" applyFill="1" applyBorder="1" applyProtection="1">
      <protection hidden="1"/>
    </xf>
    <xf numFmtId="0" fontId="10" fillId="2" borderId="10" xfId="0" applyFont="1" applyFill="1" applyBorder="1" applyProtection="1">
      <protection hidden="1"/>
    </xf>
    <xf numFmtId="164" fontId="18" fillId="2" borderId="6" xfId="0" applyNumberFormat="1" applyFont="1" applyFill="1" applyBorder="1" applyProtection="1">
      <protection hidden="1"/>
    </xf>
    <xf numFmtId="164" fontId="10" fillId="2" borderId="0" xfId="0" applyNumberFormat="1" applyFont="1" applyFill="1" applyProtection="1">
      <protection hidden="1"/>
    </xf>
    <xf numFmtId="0" fontId="6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8" fontId="14" fillId="2" borderId="0" xfId="0" applyNumberFormat="1" applyFont="1" applyFill="1" applyProtection="1">
      <protection hidden="1"/>
    </xf>
    <xf numFmtId="0" fontId="14" fillId="2" borderId="0" xfId="0" applyFont="1" applyFill="1" applyProtection="1">
      <protection hidden="1"/>
    </xf>
    <xf numFmtId="0" fontId="11" fillId="4" borderId="6" xfId="0" applyFont="1" applyFill="1" applyBorder="1" applyProtection="1">
      <protection hidden="1"/>
    </xf>
    <xf numFmtId="4" fontId="9" fillId="2" borderId="0" xfId="0" applyNumberFormat="1" applyFont="1" applyFill="1" applyProtection="1">
      <protection hidden="1"/>
    </xf>
    <xf numFmtId="0" fontId="12" fillId="2" borderId="2" xfId="0" applyFont="1" applyFill="1" applyBorder="1" applyProtection="1">
      <protection hidden="1"/>
    </xf>
    <xf numFmtId="164" fontId="12" fillId="2" borderId="0" xfId="0" applyNumberFormat="1" applyFont="1" applyFill="1" applyProtection="1">
      <protection hidden="1"/>
    </xf>
    <xf numFmtId="4" fontId="12" fillId="2" borderId="0" xfId="0" applyNumberFormat="1" applyFont="1" applyFill="1" applyProtection="1">
      <protection hidden="1"/>
    </xf>
    <xf numFmtId="164" fontId="17" fillId="5" borderId="8" xfId="0" applyNumberFormat="1" applyFont="1" applyFill="1" applyBorder="1" applyProtection="1">
      <protection hidden="1"/>
    </xf>
    <xf numFmtId="0" fontId="13" fillId="0" borderId="0" xfId="0" applyFont="1" applyProtection="1">
      <protection hidden="1"/>
    </xf>
    <xf numFmtId="0" fontId="19" fillId="4" borderId="2" xfId="0" applyFont="1" applyFill="1" applyBorder="1" applyProtection="1">
      <protection hidden="1"/>
    </xf>
    <xf numFmtId="0" fontId="11" fillId="4" borderId="7" xfId="0" applyFont="1" applyFill="1" applyBorder="1" applyProtection="1">
      <protection hidden="1"/>
    </xf>
    <xf numFmtId="0" fontId="12" fillId="2" borderId="14" xfId="0" applyFont="1" applyFill="1" applyBorder="1" applyProtection="1">
      <protection hidden="1"/>
    </xf>
    <xf numFmtId="8" fontId="12" fillId="5" borderId="16" xfId="0" applyNumberFormat="1" applyFont="1" applyFill="1" applyBorder="1" applyProtection="1">
      <protection hidden="1"/>
    </xf>
    <xf numFmtId="0" fontId="12" fillId="0" borderId="12" xfId="0" applyFont="1" applyBorder="1" applyProtection="1">
      <protection hidden="1"/>
    </xf>
    <xf numFmtId="165" fontId="17" fillId="5" borderId="8" xfId="0" applyNumberFormat="1" applyFont="1" applyFill="1" applyBorder="1" applyProtection="1">
      <protection hidden="1"/>
    </xf>
    <xf numFmtId="165" fontId="12" fillId="2" borderId="0" xfId="0" applyNumberFormat="1" applyFont="1" applyFill="1" applyProtection="1">
      <protection hidden="1"/>
    </xf>
    <xf numFmtId="0" fontId="11" fillId="4" borderId="7" xfId="0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2" fillId="2" borderId="5" xfId="0" applyFont="1" applyFill="1" applyBorder="1" applyProtection="1">
      <protection hidden="1"/>
    </xf>
    <xf numFmtId="0" fontId="1" fillId="2" borderId="0" xfId="0" applyFont="1" applyFill="1" applyAlignment="1" applyProtection="1">
      <alignment horizontal="center" vertical="top"/>
      <protection hidden="1"/>
    </xf>
    <xf numFmtId="0" fontId="11" fillId="2" borderId="0" xfId="0" applyFont="1" applyFill="1" applyProtection="1">
      <protection hidden="1"/>
    </xf>
    <xf numFmtId="0" fontId="13" fillId="6" borderId="18" xfId="0" applyFont="1" applyFill="1" applyBorder="1" applyAlignment="1" applyProtection="1">
      <alignment vertical="center"/>
      <protection hidden="1"/>
    </xf>
    <xf numFmtId="0" fontId="13" fillId="6" borderId="19" xfId="0" applyFont="1" applyFill="1" applyBorder="1" applyAlignment="1" applyProtection="1">
      <alignment vertical="center"/>
      <protection hidden="1"/>
    </xf>
    <xf numFmtId="0" fontId="16" fillId="4" borderId="10" xfId="0" applyFont="1" applyFill="1" applyBorder="1" applyProtection="1">
      <protection hidden="1"/>
    </xf>
    <xf numFmtId="0" fontId="11" fillId="4" borderId="11" xfId="0" applyFont="1" applyFill="1" applyBorder="1" applyAlignment="1" applyProtection="1">
      <alignment horizontal="right"/>
      <protection hidden="1"/>
    </xf>
    <xf numFmtId="0" fontId="19" fillId="4" borderId="13" xfId="0" applyFont="1" applyFill="1" applyBorder="1" applyProtection="1">
      <protection hidden="1"/>
    </xf>
    <xf numFmtId="0" fontId="11" fillId="4" borderId="3" xfId="0" applyFont="1" applyFill="1" applyBorder="1" applyAlignment="1" applyProtection="1">
      <alignment horizontal="right"/>
      <protection hidden="1"/>
    </xf>
    <xf numFmtId="0" fontId="2" fillId="2" borderId="0" xfId="1" applyFill="1" applyProtection="1">
      <protection hidden="1"/>
    </xf>
    <xf numFmtId="0" fontId="21" fillId="3" borderId="1" xfId="1" applyFont="1" applyFill="1" applyBorder="1" applyAlignment="1" applyProtection="1">
      <alignment horizontal="center" vertical="center"/>
      <protection hidden="1"/>
    </xf>
    <xf numFmtId="0" fontId="13" fillId="0" borderId="0" xfId="0" applyFont="1" applyProtection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2</xdr:row>
      <xdr:rowOff>70909</xdr:rowOff>
    </xdr:from>
    <xdr:to>
      <xdr:col>1</xdr:col>
      <xdr:colOff>1587500</xdr:colOff>
      <xdr:row>7</xdr:row>
      <xdr:rowOff>120916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0C5961C-D0A1-DBA3-C688-506CA5A08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451909"/>
          <a:ext cx="1917700" cy="1002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uurzaamdenhaag.nl/deelauto/aanbied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6"/>
  <sheetViews>
    <sheetView tabSelected="1" topLeftCell="B18" workbookViewId="0">
      <selection activeCell="F10" sqref="F10"/>
    </sheetView>
  </sheetViews>
  <sheetFormatPr baseColWidth="10" defaultColWidth="8.83203125" defaultRowHeight="15"/>
  <cols>
    <col min="1" max="1" width="8.83203125" style="12"/>
    <col min="2" max="2" width="27.33203125" style="12" customWidth="1"/>
    <col min="3" max="3" width="43.33203125" style="12" customWidth="1"/>
    <col min="4" max="4" width="18" style="12" customWidth="1"/>
    <col min="5" max="5" width="9.33203125" style="12" customWidth="1"/>
    <col min="6" max="6" width="72.5" style="12" customWidth="1"/>
    <col min="7" max="7" width="16.33203125" style="12" customWidth="1"/>
    <col min="8" max="8" width="46.1640625" style="12" customWidth="1"/>
    <col min="9" max="9" width="19" style="12" customWidth="1"/>
    <col min="10" max="10" width="24.33203125" style="12" customWidth="1"/>
    <col min="11" max="12" width="12.83203125" style="12" bestFit="1" customWidth="1"/>
    <col min="13" max="13" width="11.33203125" style="12" bestFit="1" customWidth="1"/>
    <col min="14" max="14" width="9.83203125" style="12" bestFit="1" customWidth="1"/>
    <col min="15" max="16384" width="8.83203125" style="12"/>
  </cols>
  <sheetData>
    <row r="1" spans="2:16">
      <c r="B1" s="54"/>
      <c r="C1" s="54"/>
    </row>
    <row r="8" spans="2:16" ht="16" thickBot="1"/>
    <row r="9" spans="2:16" ht="27">
      <c r="C9" s="55" t="s">
        <v>14</v>
      </c>
      <c r="D9" s="24"/>
      <c r="E9" s="24"/>
      <c r="F9" s="56" t="s">
        <v>52</v>
      </c>
      <c r="G9" s="24"/>
      <c r="H9" s="24"/>
      <c r="I9" s="24"/>
    </row>
    <row r="10" spans="2:16" ht="28" thickBot="1">
      <c r="C10" s="55" t="s">
        <v>13</v>
      </c>
      <c r="D10" s="24"/>
      <c r="E10" s="24"/>
      <c r="F10" s="57" t="s">
        <v>53</v>
      </c>
      <c r="G10" s="24"/>
      <c r="H10" s="24"/>
      <c r="I10" s="24"/>
    </row>
    <row r="11" spans="2:16" ht="22">
      <c r="C11" s="27"/>
      <c r="D11" s="24"/>
      <c r="E11" s="24"/>
      <c r="F11" s="24"/>
      <c r="G11" s="24"/>
      <c r="H11" s="24"/>
      <c r="I11" s="24"/>
    </row>
    <row r="12" spans="2:16">
      <c r="C12" s="24"/>
      <c r="D12" s="24"/>
      <c r="E12" s="24"/>
      <c r="F12" s="24"/>
      <c r="G12" s="24"/>
      <c r="H12" s="24"/>
      <c r="I12" s="24"/>
    </row>
    <row r="13" spans="2:16">
      <c r="C13" s="24"/>
      <c r="D13" s="24"/>
      <c r="E13" s="24"/>
      <c r="F13" s="24"/>
      <c r="G13" s="24"/>
      <c r="H13" s="24"/>
      <c r="I13" s="24"/>
    </row>
    <row r="14" spans="2:16" ht="16" thickBot="1">
      <c r="C14" s="24"/>
      <c r="D14" s="24"/>
      <c r="E14" s="24"/>
      <c r="F14" s="24"/>
      <c r="G14" s="24"/>
      <c r="H14" s="24"/>
      <c r="I14" s="24"/>
    </row>
    <row r="15" spans="2:16" ht="28" thickBot="1">
      <c r="C15" s="58" t="s">
        <v>0</v>
      </c>
      <c r="D15" s="59"/>
      <c r="E15" s="55"/>
      <c r="F15" s="55" t="s">
        <v>11</v>
      </c>
      <c r="G15" s="24"/>
      <c r="H15" s="60" t="s">
        <v>19</v>
      </c>
      <c r="I15" s="61"/>
      <c r="J15" s="62"/>
      <c r="K15" s="17"/>
      <c r="L15" s="17"/>
      <c r="M15" s="17"/>
      <c r="N15" s="17"/>
      <c r="O15" s="17"/>
      <c r="P15" s="17"/>
    </row>
    <row r="16" spans="2:16" ht="23" thickBot="1">
      <c r="C16" s="39" t="s">
        <v>31</v>
      </c>
      <c r="D16" s="2">
        <v>20000</v>
      </c>
      <c r="E16" s="40"/>
      <c r="F16" s="52" t="s">
        <v>10</v>
      </c>
      <c r="G16" s="24"/>
      <c r="H16" s="53" t="s">
        <v>18</v>
      </c>
      <c r="I16" s="3">
        <v>97.05</v>
      </c>
      <c r="J16" s="21"/>
      <c r="K16" s="21"/>
      <c r="L16" s="16"/>
      <c r="M16" s="16"/>
      <c r="N16" s="16"/>
      <c r="O16" s="16"/>
      <c r="P16" s="17"/>
    </row>
    <row r="17" spans="2:16" ht="22">
      <c r="C17" s="22" t="s">
        <v>32</v>
      </c>
      <c r="D17" s="4">
        <v>8</v>
      </c>
      <c r="E17" s="40"/>
      <c r="F17" s="52" t="s">
        <v>12</v>
      </c>
      <c r="G17" s="24"/>
      <c r="H17" s="23"/>
      <c r="J17" s="33"/>
      <c r="K17" s="34"/>
      <c r="L17" s="16"/>
      <c r="M17" s="16"/>
      <c r="N17" s="16"/>
      <c r="O17" s="16"/>
      <c r="P17" s="17"/>
    </row>
    <row r="18" spans="2:16" ht="23" thickBot="1">
      <c r="B18" s="24"/>
      <c r="C18" s="22" t="s">
        <v>33</v>
      </c>
      <c r="D18" s="2">
        <v>5000</v>
      </c>
      <c r="E18" s="28"/>
      <c r="F18" s="52" t="s">
        <v>15</v>
      </c>
      <c r="G18" s="24"/>
      <c r="J18" s="33"/>
      <c r="K18" s="34"/>
      <c r="L18" s="16"/>
      <c r="M18" s="16"/>
      <c r="N18" s="16"/>
      <c r="O18" s="16"/>
      <c r="P18" s="17"/>
    </row>
    <row r="19" spans="2:16" ht="27">
      <c r="C19" s="22" t="s">
        <v>34</v>
      </c>
      <c r="D19" s="2">
        <v>600</v>
      </c>
      <c r="E19" s="40"/>
      <c r="F19" s="23" t="s">
        <v>17</v>
      </c>
      <c r="G19" s="24"/>
      <c r="H19" s="44" t="s">
        <v>21</v>
      </c>
      <c r="I19" s="51"/>
      <c r="J19" s="33"/>
      <c r="K19" s="34"/>
      <c r="L19" s="16"/>
      <c r="M19" s="16"/>
      <c r="N19" s="16"/>
      <c r="O19" s="16"/>
      <c r="P19" s="17"/>
    </row>
    <row r="20" spans="2:16" ht="22">
      <c r="C20" s="22" t="s">
        <v>35</v>
      </c>
      <c r="D20" s="2">
        <v>66</v>
      </c>
      <c r="E20" s="40"/>
      <c r="F20" s="23" t="s">
        <v>16</v>
      </c>
      <c r="G20" s="24"/>
      <c r="H20" s="22" t="s">
        <v>22</v>
      </c>
      <c r="I20" s="5">
        <v>150</v>
      </c>
      <c r="J20" s="33"/>
      <c r="K20" s="34"/>
      <c r="L20" s="16"/>
      <c r="M20" s="16"/>
      <c r="N20" s="16"/>
      <c r="O20" s="16"/>
      <c r="P20" s="17"/>
    </row>
    <row r="21" spans="2:16" ht="22">
      <c r="C21" s="22" t="s">
        <v>36</v>
      </c>
      <c r="D21" s="42">
        <f>I16</f>
        <v>97.05</v>
      </c>
      <c r="E21" s="40"/>
      <c r="F21" s="23" t="s">
        <v>43</v>
      </c>
      <c r="G21" s="24"/>
      <c r="H21" s="22" t="s">
        <v>23</v>
      </c>
      <c r="I21" s="5">
        <v>300</v>
      </c>
      <c r="J21" s="33"/>
      <c r="K21" s="16"/>
      <c r="L21" s="16"/>
      <c r="M21" s="16"/>
      <c r="N21" s="16"/>
      <c r="O21" s="16"/>
      <c r="P21" s="17"/>
    </row>
    <row r="22" spans="2:16" ht="22">
      <c r="C22" s="22" t="s">
        <v>37</v>
      </c>
      <c r="D22" s="2">
        <v>15.76</v>
      </c>
      <c r="E22" s="40"/>
      <c r="F22" s="23" t="s">
        <v>20</v>
      </c>
      <c r="G22" s="24"/>
      <c r="H22" s="22" t="s">
        <v>25</v>
      </c>
      <c r="I22" s="5">
        <v>250</v>
      </c>
      <c r="J22" s="33"/>
      <c r="K22" s="16"/>
      <c r="L22" s="16"/>
      <c r="M22" s="16"/>
      <c r="N22" s="16"/>
      <c r="O22" s="16"/>
      <c r="P22" s="17"/>
    </row>
    <row r="23" spans="2:16" ht="23" thickBot="1">
      <c r="C23" s="22" t="s">
        <v>38</v>
      </c>
      <c r="D23" s="42">
        <f>I23</f>
        <v>700</v>
      </c>
      <c r="E23" s="40"/>
      <c r="F23" s="23" t="s">
        <v>44</v>
      </c>
      <c r="G23" s="24"/>
      <c r="H23" s="46" t="s">
        <v>24</v>
      </c>
      <c r="I23" s="47">
        <f>I20+I21+I22</f>
        <v>700</v>
      </c>
      <c r="J23" s="33"/>
      <c r="K23" s="34"/>
      <c r="L23" s="34"/>
      <c r="M23" s="16"/>
      <c r="N23" s="16"/>
      <c r="O23" s="16"/>
      <c r="P23" s="17"/>
    </row>
    <row r="24" spans="2:16" ht="22">
      <c r="C24" s="48" t="s">
        <v>39</v>
      </c>
      <c r="D24" s="49">
        <f>I29</f>
        <v>120</v>
      </c>
      <c r="E24" s="50"/>
      <c r="F24" s="23" t="s">
        <v>45</v>
      </c>
      <c r="G24" s="24"/>
      <c r="J24" s="33"/>
      <c r="K24" s="34"/>
      <c r="L24" s="34"/>
      <c r="M24" s="16"/>
      <c r="N24" s="16"/>
      <c r="O24" s="16"/>
      <c r="P24" s="17"/>
    </row>
    <row r="25" spans="2:16" ht="23" thickBot="1">
      <c r="C25" s="22" t="s">
        <v>40</v>
      </c>
      <c r="D25" s="42">
        <f>I35</f>
        <v>100</v>
      </c>
      <c r="E25" s="40"/>
      <c r="F25" s="23" t="s">
        <v>29</v>
      </c>
      <c r="G25" s="24"/>
      <c r="J25" s="33"/>
      <c r="K25" s="34"/>
      <c r="L25" s="34"/>
      <c r="M25" s="16"/>
      <c r="N25" s="16"/>
      <c r="O25" s="16"/>
      <c r="P25" s="17"/>
    </row>
    <row r="26" spans="2:16" ht="27">
      <c r="C26" s="22" t="s">
        <v>41</v>
      </c>
      <c r="D26" s="2">
        <v>50</v>
      </c>
      <c r="E26" s="40"/>
      <c r="F26" s="23" t="s">
        <v>30</v>
      </c>
      <c r="G26" s="24"/>
      <c r="H26" s="44" t="s">
        <v>27</v>
      </c>
      <c r="I26" s="45"/>
      <c r="J26" s="33"/>
      <c r="K26" s="34"/>
      <c r="L26" s="34"/>
      <c r="M26" s="16"/>
      <c r="N26" s="16"/>
      <c r="O26" s="16"/>
      <c r="P26" s="17"/>
    </row>
    <row r="27" spans="2:16" ht="23" thickBot="1">
      <c r="C27" s="22" t="s">
        <v>42</v>
      </c>
      <c r="D27" s="42">
        <f>D16*I39</f>
        <v>400</v>
      </c>
      <c r="E27" s="40"/>
      <c r="F27" s="43" t="s">
        <v>46</v>
      </c>
      <c r="G27" s="24"/>
      <c r="H27" s="22" t="s">
        <v>26</v>
      </c>
      <c r="I27" s="6">
        <v>12</v>
      </c>
      <c r="J27" s="33"/>
      <c r="K27" s="34"/>
      <c r="L27" s="34"/>
      <c r="M27" s="16"/>
      <c r="N27" s="16"/>
      <c r="O27" s="16"/>
      <c r="P27" s="17"/>
    </row>
    <row r="28" spans="2:16" ht="23" thickBot="1">
      <c r="C28" s="30" t="s">
        <v>9</v>
      </c>
      <c r="D28" s="31">
        <f>((D16 -D18) / D17) + D19 + (D20*12) + D21 + (D22*12) + D23 + D25 + (D24*12)  + D27 + D26</f>
        <v>6243.17</v>
      </c>
      <c r="E28" s="40"/>
      <c r="F28" s="23" t="s">
        <v>47</v>
      </c>
      <c r="G28" s="24"/>
      <c r="H28" s="22" t="s">
        <v>54</v>
      </c>
      <c r="I28" s="7">
        <v>10</v>
      </c>
      <c r="J28" s="33"/>
      <c r="K28" s="34"/>
      <c r="L28" s="16"/>
      <c r="M28" s="16"/>
      <c r="N28" s="16"/>
      <c r="O28" s="16"/>
      <c r="P28" s="17"/>
    </row>
    <row r="29" spans="2:16" ht="23" thickBot="1">
      <c r="C29" s="24"/>
      <c r="D29" s="24"/>
      <c r="E29" s="24"/>
      <c r="F29" s="23" t="s">
        <v>51</v>
      </c>
      <c r="G29" s="24"/>
      <c r="H29" s="13" t="s">
        <v>24</v>
      </c>
      <c r="I29" s="14">
        <f>I27*I28</f>
        <v>120</v>
      </c>
      <c r="J29" s="33"/>
      <c r="K29" s="16"/>
      <c r="L29" s="16"/>
      <c r="M29" s="16"/>
      <c r="N29" s="16"/>
      <c r="O29" s="16"/>
      <c r="P29" s="17"/>
    </row>
    <row r="30" spans="2:16" ht="21" thickBot="1">
      <c r="C30" s="24"/>
      <c r="D30" s="24"/>
      <c r="E30" s="24"/>
      <c r="F30" s="24"/>
      <c r="G30" s="24"/>
      <c r="J30" s="33"/>
      <c r="K30" s="16"/>
      <c r="L30" s="16"/>
      <c r="M30" s="16"/>
      <c r="N30" s="16"/>
      <c r="O30" s="16"/>
      <c r="P30" s="17"/>
    </row>
    <row r="31" spans="2:16" ht="23" thickBot="1">
      <c r="C31" s="39" t="s">
        <v>48</v>
      </c>
      <c r="D31" s="8">
        <v>10000</v>
      </c>
      <c r="E31" s="41"/>
      <c r="F31" s="24"/>
      <c r="G31" s="24"/>
      <c r="J31" s="33"/>
      <c r="K31" s="16"/>
      <c r="L31" s="16"/>
      <c r="M31" s="16"/>
      <c r="N31" s="16"/>
      <c r="O31" s="16"/>
      <c r="P31" s="17"/>
    </row>
    <row r="32" spans="2:16" ht="28" thickBot="1">
      <c r="C32" s="30" t="s">
        <v>50</v>
      </c>
      <c r="D32" s="31">
        <f>D31*I45</f>
        <v>1419.9999999999998</v>
      </c>
      <c r="E32" s="40"/>
      <c r="F32" s="24"/>
      <c r="G32" s="24"/>
      <c r="H32" s="25" t="s">
        <v>28</v>
      </c>
      <c r="I32" s="37"/>
      <c r="J32" s="33"/>
      <c r="K32" s="16"/>
      <c r="L32" s="16"/>
      <c r="M32" s="16"/>
      <c r="N32" s="16"/>
      <c r="O32" s="16"/>
      <c r="P32" s="17"/>
    </row>
    <row r="33" spans="3:16" ht="22">
      <c r="C33" s="24"/>
      <c r="D33" s="38"/>
      <c r="E33" s="38"/>
      <c r="G33" s="24"/>
      <c r="H33" s="39" t="s">
        <v>6</v>
      </c>
      <c r="I33" s="8">
        <v>40000</v>
      </c>
      <c r="J33" s="33"/>
      <c r="K33" s="16"/>
      <c r="L33" s="16"/>
      <c r="M33" s="16"/>
      <c r="N33" s="16"/>
      <c r="O33" s="16"/>
      <c r="P33" s="17"/>
    </row>
    <row r="34" spans="3:16" ht="23" thickBot="1">
      <c r="C34" s="24"/>
      <c r="D34" s="38"/>
      <c r="E34" s="38"/>
      <c r="F34" s="24"/>
      <c r="G34" s="24"/>
      <c r="H34" s="22" t="s">
        <v>7</v>
      </c>
      <c r="I34" s="9">
        <v>400</v>
      </c>
      <c r="J34" s="33"/>
      <c r="K34" s="16"/>
      <c r="L34" s="16"/>
      <c r="M34" s="16"/>
      <c r="N34" s="16"/>
      <c r="O34" s="16"/>
      <c r="P34" s="17"/>
    </row>
    <row r="35" spans="3:16" ht="23" thickBot="1">
      <c r="C35" s="30" t="s">
        <v>1</v>
      </c>
      <c r="D35" s="31">
        <f>((D28+D32))</f>
        <v>7663.17</v>
      </c>
      <c r="E35" s="32"/>
      <c r="F35" s="24"/>
      <c r="G35" s="24"/>
      <c r="H35" s="13" t="s">
        <v>55</v>
      </c>
      <c r="I35" s="14">
        <f>(I34/I33)*D31</f>
        <v>100</v>
      </c>
      <c r="J35" s="33"/>
      <c r="K35" s="34"/>
      <c r="L35" s="16"/>
      <c r="M35" s="16"/>
      <c r="N35" s="16"/>
      <c r="O35" s="16"/>
      <c r="P35" s="17"/>
    </row>
    <row r="36" spans="3:16" ht="23" thickBot="1">
      <c r="C36" s="30" t="s">
        <v>2</v>
      </c>
      <c r="D36" s="31">
        <f xml:space="preserve"> D35/12</f>
        <v>638.59749999999997</v>
      </c>
      <c r="E36" s="32"/>
      <c r="F36" s="24"/>
      <c r="G36" s="24"/>
      <c r="H36" s="23"/>
      <c r="I36" s="35"/>
      <c r="J36" s="33"/>
      <c r="K36" s="34"/>
      <c r="L36" s="16"/>
      <c r="M36" s="16"/>
      <c r="N36" s="16"/>
      <c r="O36" s="16"/>
      <c r="P36" s="17"/>
    </row>
    <row r="37" spans="3:16" ht="23" thickBot="1">
      <c r="C37" s="24"/>
      <c r="D37" s="24"/>
      <c r="E37" s="24"/>
      <c r="F37" s="24"/>
      <c r="G37" s="24"/>
      <c r="H37" s="23"/>
      <c r="I37" s="36"/>
      <c r="J37" s="33"/>
      <c r="K37" s="34"/>
      <c r="L37" s="16"/>
      <c r="M37" s="16"/>
      <c r="N37" s="16"/>
      <c r="O37" s="16"/>
      <c r="P37" s="17"/>
    </row>
    <row r="38" spans="3:16" ht="28" thickBot="1">
      <c r="C38" s="24"/>
      <c r="D38" s="24"/>
      <c r="E38" s="24"/>
      <c r="F38" s="24"/>
      <c r="G38" s="24"/>
      <c r="H38" s="25" t="s">
        <v>42</v>
      </c>
      <c r="I38" s="37"/>
      <c r="J38" s="16"/>
      <c r="K38" s="16"/>
      <c r="L38" s="16"/>
      <c r="M38" s="16"/>
      <c r="N38" s="16"/>
      <c r="O38" s="16"/>
      <c r="P38" s="17"/>
    </row>
    <row r="39" spans="3:16" ht="23" thickBot="1">
      <c r="C39" s="27" t="s">
        <v>57</v>
      </c>
      <c r="D39" s="28"/>
      <c r="E39" s="24"/>
      <c r="F39" s="24"/>
      <c r="G39" s="24"/>
      <c r="H39" s="29" t="s">
        <v>8</v>
      </c>
      <c r="I39" s="10">
        <v>0.02</v>
      </c>
      <c r="J39" s="21"/>
      <c r="K39" s="21"/>
      <c r="L39" s="21"/>
      <c r="M39" s="21"/>
      <c r="N39" s="21"/>
      <c r="O39" s="16"/>
      <c r="P39" s="17"/>
    </row>
    <row r="40" spans="3:16" ht="22">
      <c r="C40" s="23" t="s">
        <v>58</v>
      </c>
      <c r="D40" s="24"/>
      <c r="F40" s="24"/>
      <c r="G40" s="24"/>
      <c r="H40" s="16"/>
      <c r="I40" s="15"/>
      <c r="J40" s="15"/>
      <c r="K40" s="15"/>
      <c r="L40" s="15"/>
      <c r="M40" s="15"/>
      <c r="N40" s="15"/>
      <c r="O40" s="16"/>
      <c r="P40" s="17"/>
    </row>
    <row r="41" spans="3:16" ht="23" thickBot="1">
      <c r="C41" s="23" t="s">
        <v>59</v>
      </c>
      <c r="D41" s="24"/>
      <c r="E41" s="24"/>
      <c r="F41" s="24"/>
      <c r="G41" s="24"/>
      <c r="H41" s="16"/>
      <c r="I41" s="16"/>
      <c r="J41" s="15"/>
      <c r="K41" s="15"/>
      <c r="L41" s="15"/>
      <c r="M41" s="15"/>
      <c r="N41" s="15"/>
      <c r="O41" s="16"/>
      <c r="P41" s="17"/>
    </row>
    <row r="42" spans="3:16" ht="28" thickBot="1">
      <c r="D42" s="24"/>
      <c r="E42" s="24"/>
      <c r="F42" s="24"/>
      <c r="G42" s="24"/>
      <c r="H42" s="25" t="s">
        <v>49</v>
      </c>
      <c r="I42" s="26"/>
      <c r="J42" s="15"/>
      <c r="K42" s="15"/>
      <c r="L42" s="15"/>
      <c r="M42" s="15"/>
      <c r="N42" s="15"/>
      <c r="O42" s="16"/>
      <c r="P42" s="17"/>
    </row>
    <row r="43" spans="3:16" ht="23" thickBot="1">
      <c r="C43" s="63" t="s">
        <v>56</v>
      </c>
      <c r="H43" s="22" t="s">
        <v>4</v>
      </c>
      <c r="I43" s="7">
        <v>2.13</v>
      </c>
      <c r="J43" s="15"/>
      <c r="K43" s="15"/>
      <c r="L43" s="15"/>
      <c r="M43" s="15"/>
      <c r="N43" s="15"/>
      <c r="O43" s="16"/>
      <c r="P43" s="17"/>
    </row>
    <row r="44" spans="3:16" ht="22">
      <c r="H44" s="22" t="s">
        <v>5</v>
      </c>
      <c r="I44" s="11">
        <v>15</v>
      </c>
      <c r="J44" s="15"/>
      <c r="K44" s="15"/>
      <c r="L44" s="15"/>
      <c r="M44" s="15"/>
      <c r="N44" s="15"/>
      <c r="O44" s="16"/>
      <c r="P44" s="17"/>
    </row>
    <row r="45" spans="3:16" ht="23" thickBot="1">
      <c r="H45" s="13" t="s">
        <v>3</v>
      </c>
      <c r="I45" s="14">
        <f>I43/I44</f>
        <v>0.14199999999999999</v>
      </c>
      <c r="J45" s="15"/>
      <c r="K45" s="15"/>
      <c r="L45" s="15"/>
      <c r="M45" s="15"/>
      <c r="N45" s="15"/>
      <c r="O45" s="16"/>
      <c r="P45" s="17"/>
    </row>
    <row r="46" spans="3:16" ht="20">
      <c r="J46" s="15"/>
      <c r="K46" s="15"/>
      <c r="L46" s="15"/>
      <c r="M46" s="15"/>
      <c r="N46" s="15"/>
      <c r="O46" s="16"/>
      <c r="P46" s="17"/>
    </row>
    <row r="47" spans="3:16" ht="20">
      <c r="J47" s="15"/>
      <c r="K47" s="15"/>
      <c r="L47" s="15"/>
      <c r="M47" s="15"/>
      <c r="N47" s="15"/>
      <c r="O47" s="16"/>
      <c r="P47" s="17"/>
    </row>
    <row r="48" spans="3:16" ht="24">
      <c r="C48" s="18"/>
      <c r="J48" s="15"/>
      <c r="K48" s="15"/>
      <c r="L48" s="15"/>
      <c r="M48" s="15"/>
      <c r="N48" s="15"/>
      <c r="O48" s="16"/>
      <c r="P48" s="17"/>
    </row>
    <row r="49" spans="3:16" ht="22">
      <c r="C49" s="64" t="s">
        <v>60</v>
      </c>
      <c r="J49" s="16"/>
      <c r="K49" s="16"/>
      <c r="L49" s="16"/>
      <c r="M49" s="16"/>
      <c r="N49" s="16"/>
      <c r="O49" s="16"/>
      <c r="P49" s="17"/>
    </row>
    <row r="50" spans="3:16" ht="20">
      <c r="J50" s="16"/>
      <c r="K50" s="16"/>
      <c r="L50" s="16"/>
      <c r="M50" s="16"/>
      <c r="N50" s="16"/>
      <c r="O50" s="16"/>
      <c r="P50" s="17"/>
    </row>
    <row r="51" spans="3:16" ht="24">
      <c r="C51" s="19"/>
      <c r="H51" s="16"/>
      <c r="I51" s="16"/>
      <c r="J51" s="15"/>
      <c r="K51" s="15"/>
      <c r="L51" s="15"/>
      <c r="M51" s="15"/>
      <c r="N51" s="15"/>
      <c r="O51" s="16"/>
      <c r="P51" s="17"/>
    </row>
    <row r="52" spans="3:16" ht="20">
      <c r="H52" s="20"/>
      <c r="I52" s="16"/>
      <c r="J52" s="15"/>
      <c r="K52" s="15"/>
      <c r="L52" s="15"/>
      <c r="M52" s="15"/>
      <c r="N52" s="15"/>
      <c r="O52" s="16"/>
      <c r="P52" s="17"/>
    </row>
    <row r="53" spans="3:16" ht="20">
      <c r="H53" s="21"/>
      <c r="I53" s="16"/>
      <c r="J53" s="15"/>
      <c r="K53" s="15"/>
      <c r="L53" s="15"/>
      <c r="M53" s="15"/>
      <c r="N53" s="15"/>
      <c r="O53" s="16"/>
      <c r="P53" s="17"/>
    </row>
    <row r="54" spans="3:16" ht="20">
      <c r="J54" s="16"/>
      <c r="K54" s="16"/>
      <c r="L54" s="16"/>
      <c r="M54" s="16"/>
      <c r="N54" s="16"/>
      <c r="O54" s="16"/>
      <c r="P54" s="17"/>
    </row>
    <row r="55" spans="3:16" ht="20">
      <c r="J55" s="16"/>
      <c r="K55" s="16"/>
      <c r="L55" s="16"/>
      <c r="M55" s="16"/>
      <c r="N55" s="16"/>
      <c r="O55" s="16"/>
      <c r="P55" s="17"/>
    </row>
    <row r="56" spans="3:16" ht="20">
      <c r="J56" s="16"/>
      <c r="K56" s="16"/>
      <c r="L56" s="16"/>
      <c r="M56" s="16"/>
      <c r="N56" s="16"/>
      <c r="O56" s="16"/>
    </row>
  </sheetData>
  <sheetProtection algorithmName="SHA-512" hashValue="nC8nq7aD0sLjQ7isk2hT5OSkvHjBJv654klLevL4FsTPNEY5E3ShBot5ibADgeLsgNcxMqeFyz6vfnv2/eYKeg==" saltValue="cDInFASVd+SlksdIt/HEUQ==" spinCount="100000" sheet="1" objects="1" scenarios="1"/>
  <hyperlinks>
    <hyperlink ref="C43" r:id="rId1" xr:uid="{49650A76-7BD9-A043-A262-EEC19F9DE1D5}"/>
  </hyperlinks>
  <pageMargins left="0.7" right="0.7" top="0.75" bottom="0.75" header="0.3" footer="0.3"/>
  <pageSetup paperSize="9" orientation="portrait" horizontalDpi="0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C06760-DE85-7145-814D-231AA70F8525}">
          <x14:formula1>
            <xm:f>Blad1!$A$1:$A$4</xm:f>
          </x14:formula1>
          <xm:sqref>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ED07-4D31-294E-BDB8-9FCADCC6D1C0}">
  <dimension ref="A1:A4"/>
  <sheetViews>
    <sheetView workbookViewId="0"/>
  </sheetViews>
  <sheetFormatPr baseColWidth="10" defaultRowHeight="15"/>
  <sheetData>
    <row r="1" spans="1:1">
      <c r="A1" s="1">
        <v>0</v>
      </c>
    </row>
    <row r="2" spans="1:1">
      <c r="A2" s="1">
        <v>97.05</v>
      </c>
    </row>
    <row r="3" spans="1:1">
      <c r="A3" s="1">
        <v>339.1</v>
      </c>
    </row>
    <row r="4" spans="1:1">
      <c r="A4" s="1">
        <v>678.2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Bereken je autokosten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Iris Schut</cp:lastModifiedBy>
  <dcterms:created xsi:type="dcterms:W3CDTF">2025-03-07T21:01:32Z</dcterms:created>
  <dcterms:modified xsi:type="dcterms:W3CDTF">2025-03-26T15:27:22Z</dcterms:modified>
</cp:coreProperties>
</file>